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Hola mundo" sheetId="1" r:id="rId1"/>
    <sheet name="COMPARACION ACCIONES Y OPCIONES" sheetId="2" r:id="rId2"/>
    <sheet name="COMPRA OPCIONES CALL" sheetId="3" r:id="rId3"/>
    <sheet name="COMPRA OPCIONES PUT" sheetId="4" r:id="rId4"/>
    <sheet name="LETRAS GRIEGAS" sheetId="7" r:id="rId5"/>
    <sheet name="OPTIONSTATIONPRO" sheetId="5" r:id="rId6"/>
    <sheet name="GRAFICO DE LA PRIMA" sheetId="6" r:id="rId7"/>
  </sheets>
  <calcPr calcId="144525"/>
</workbook>
</file>

<file path=xl/calcChain.xml><?xml version="1.0" encoding="utf-8"?>
<calcChain xmlns="http://schemas.openxmlformats.org/spreadsheetml/2006/main">
  <c r="C48" i="1" l="1"/>
  <c r="C47" i="1"/>
  <c r="C45" i="1"/>
  <c r="C44" i="1"/>
  <c r="L30" i="1" l="1"/>
  <c r="L26" i="1"/>
  <c r="L22" i="1"/>
  <c r="K30" i="1"/>
  <c r="K32" i="1"/>
  <c r="J32" i="1"/>
  <c r="J30" i="1"/>
  <c r="J21" i="1"/>
  <c r="L32" i="1" l="1"/>
  <c r="J23" i="1"/>
  <c r="J22" i="1"/>
  <c r="J4" i="1" l="1"/>
  <c r="J5" i="1"/>
  <c r="J7" i="1"/>
  <c r="J8" i="1"/>
  <c r="K4" i="1"/>
  <c r="Q7" i="1"/>
  <c r="L5" i="1"/>
  <c r="K7" i="1"/>
  <c r="L10" i="1"/>
  <c r="L8" i="1" s="1"/>
  <c r="K10" i="1"/>
  <c r="K12" i="1"/>
  <c r="K13" i="1" l="1"/>
</calcChain>
</file>

<file path=xl/sharedStrings.xml><?xml version="1.0" encoding="utf-8"?>
<sst xmlns="http://schemas.openxmlformats.org/spreadsheetml/2006/main" count="129" uniqueCount="96">
  <si>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</si>
  <si>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</si>
  <si>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</si>
  <si>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</si>
  <si>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</si>
  <si>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</si>
  <si>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</si>
  <si>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</si>
  <si>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</si>
  <si>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</si>
  <si>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</si>
  <si>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</si>
  <si>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</si>
  <si>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</si>
  <si>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</si>
  <si>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</si>
  <si>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</si>
  <si>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</si>
  <si>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</si>
  <si>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</si>
  <si>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</si>
  <si>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</si>
  <si>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</si>
  <si>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</si>
  <si>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</si>
  <si>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</si>
  <si>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</si>
  <si>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</si>
  <si>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</si>
  <si>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</si>
  <si>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</si>
  <si>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</si>
  <si>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</si>
  <si>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</si>
  <si>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</si>
  <si>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</si>
  <si>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</si>
  <si>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</si>
  <si>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</si>
  <si>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</si>
  <si>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</si>
  <si>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</si>
  <si>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</si>
  <si>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</si>
  <si>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</si>
  <si>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</si>
  <si>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</si>
  <si>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</si>
  <si>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</si>
  <si>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</si>
  <si>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</si>
  <si>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</si>
  <si>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</si>
  <si>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</si>
  <si>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</si>
  <si>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</si>
  <si>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</si>
  <si>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</si>
  <si>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</si>
  <si>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</si>
  <si>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</si>
  <si>
    <t xml:space="preserve">Ese monto </t>
  </si>
  <si>
    <t>No sé qué es ni cómo se calcula</t>
  </si>
  <si>
    <t>Balance</t>
  </si>
  <si>
    <t xml:space="preserve">Conclusiones. </t>
  </si>
  <si>
    <t xml:space="preserve">Estas que están arriba, fueron mis primeras opciones que he ejecutado. Fueron 2 Long Call y 2 BPCS. Ya hice la trazabilidad de los balances. Ahora estoy entendiendo mejor. </t>
  </si>
  <si>
    <t>ZM</t>
  </si>
  <si>
    <t>SPY</t>
  </si>
  <si>
    <t>Detalle</t>
  </si>
  <si>
    <t xml:space="preserve">Para los long Call que compré, lo que hice después, de chiripa vendí y el precio ya estaba más alto. Cerré la operación a través de la venta. </t>
  </si>
  <si>
    <t>24/06/2020</t>
  </si>
  <si>
    <t>TSLA</t>
  </si>
  <si>
    <t>23/06/2020</t>
  </si>
  <si>
    <t>Limit</t>
  </si>
  <si>
    <t>Market</t>
  </si>
  <si>
    <t>631 aparece perdida</t>
  </si>
  <si>
    <t>No sé de dónde sale</t>
  </si>
  <si>
    <t xml:space="preserve">Hoy 29 de Junio de 2020 amaneció mi tablero así. </t>
  </si>
  <si>
    <t>Buying power</t>
  </si>
  <si>
    <t xml:space="preserve">Real-time </t>
  </si>
  <si>
    <t xml:space="preserve">account Balance: </t>
  </si>
  <si>
    <t>QQQ</t>
  </si>
  <si>
    <t>NVDA</t>
  </si>
  <si>
    <t>De no sé qué es</t>
  </si>
  <si>
    <t xml:space="preserve">Creo que con el pantallazo que hice el jueves, ya voy a poder sacar el precio en el que entré para que, pueda saber cuánto gané. Porque lo que hasta ahora estoy entendiendo es que él me da en Filled </t>
  </si>
  <si>
    <t xml:space="preserve">price el precio que "ganó o perdió" dependiendo de si cumplió o no la condición. </t>
  </si>
  <si>
    <t xml:space="preserve">Ah, no. Ahora puedo sacar, antes de que abra el mercado. Para ver cómo está NVDA. Y también QQQ por si acaso. </t>
  </si>
  <si>
    <t>Precio del QQQ Viernes</t>
  </si>
  <si>
    <t>Actualización Hoy Lunes 29/06/2020</t>
  </si>
  <si>
    <t>Precio del NVDA</t>
  </si>
  <si>
    <t>Precio del NVDA Viernes</t>
  </si>
  <si>
    <t xml:space="preserve">Precio del QQQ </t>
  </si>
  <si>
    <t>Precio Bid opcion QQQ</t>
  </si>
  <si>
    <t>Precio Ask opcion QQQ</t>
  </si>
  <si>
    <t>Precio ask opcion NVDA</t>
  </si>
  <si>
    <t>Precio bid opcion NVDA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</si>
</sst>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  <xf numFmtId="14" fontId="0" fillId="0" borderId="0" xfId="0" applyNumberFormat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8"/>
  <sheetViews>
    <sheetView tabSelected="1" topLeftCell="A25" workbookViewId="0">
      <selection activeCell="F41" sqref="F41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" customWidth="1"/>
    <col min="6" max="6" width="11" customWidth="1"/>
    <col min="7" max="7" width="10.85546875" customWidth="1"/>
    <col min="8" max="10" width="11.28515625" customWidth="1"/>
    <col min="11" max="11" width="12.5703125" customWidth="1"/>
    <col min="12" max="12" width="16.42578125" customWidth="1"/>
    <col min="17" max="17" width="14.42578125" customWidth="1"/>
  </cols>
  <sheetData>
    <row r="1" spans="1:18" x14ac:dyDescent="0.25">
      <c r="A1" t="s">
        <v>10</v>
      </c>
    </row>
    <row r="3" spans="1:18" x14ac:dyDescent="0.25">
      <c r="A3" t="s">
        <v>7</v>
      </c>
      <c r="B3" t="s">
        <v>0</v>
      </c>
      <c r="C3" t="s">
        <v>5</v>
      </c>
      <c r="D3" t="s">
        <v>1</v>
      </c>
      <c r="E3" t="s">
        <v>73</v>
      </c>
      <c r="F3" t="s">
        <v>11</v>
      </c>
      <c r="G3" t="s">
        <v>2</v>
      </c>
      <c r="H3" t="s">
        <v>3</v>
      </c>
      <c r="I3" t="s">
        <v>12</v>
      </c>
      <c r="J3" t="s">
        <v>68</v>
      </c>
      <c r="K3" t="s">
        <v>4</v>
      </c>
      <c r="L3" t="s">
        <v>63</v>
      </c>
      <c r="M3" t="s">
        <v>13</v>
      </c>
    </row>
    <row r="4" spans="1:18" x14ac:dyDescent="0.25">
      <c r="A4" t="s">
        <v>8</v>
      </c>
      <c r="B4" t="s">
        <v>9</v>
      </c>
      <c r="D4">
        <v>2</v>
      </c>
      <c r="F4">
        <v>16.350000000000001</v>
      </c>
      <c r="I4">
        <v>2</v>
      </c>
      <c r="J4">
        <f>-D4*100*F4-I4</f>
        <v>-3272.0000000000005</v>
      </c>
      <c r="K4">
        <f>D5*100*(F5-F4)-4</f>
        <v>125.99999999999972</v>
      </c>
      <c r="O4" t="s">
        <v>61</v>
      </c>
      <c r="Q4" s="1">
        <v>4002424</v>
      </c>
      <c r="R4" t="s">
        <v>62</v>
      </c>
    </row>
    <row r="5" spans="1:18" x14ac:dyDescent="0.25">
      <c r="A5" t="s">
        <v>8</v>
      </c>
      <c r="B5" t="s">
        <v>9</v>
      </c>
      <c r="D5">
        <v>2</v>
      </c>
      <c r="F5">
        <v>17</v>
      </c>
      <c r="I5">
        <v>2</v>
      </c>
      <c r="J5">
        <f>D5*100*F5-I5</f>
        <v>3398</v>
      </c>
      <c r="L5" s="1">
        <f>L8-K4</f>
        <v>1000000</v>
      </c>
    </row>
    <row r="6" spans="1:18" x14ac:dyDescent="0.25">
      <c r="L6" s="1"/>
    </row>
    <row r="7" spans="1:18" x14ac:dyDescent="0.25">
      <c r="A7" s="4">
        <v>43956</v>
      </c>
      <c r="B7" t="s">
        <v>9</v>
      </c>
      <c r="D7">
        <v>5</v>
      </c>
      <c r="F7">
        <v>11.85</v>
      </c>
      <c r="I7">
        <v>5</v>
      </c>
      <c r="J7">
        <f>-D7*100*F7-I7</f>
        <v>-5930</v>
      </c>
      <c r="K7">
        <f>D8*100*(F8-F7)-2*I8</f>
        <v>39.999999999999822</v>
      </c>
      <c r="O7" t="s">
        <v>6</v>
      </c>
      <c r="Q7" s="1">
        <f>L12</f>
        <v>1000606</v>
      </c>
    </row>
    <row r="8" spans="1:18" x14ac:dyDescent="0.25">
      <c r="A8" s="4">
        <v>43956</v>
      </c>
      <c r="B8" t="s">
        <v>9</v>
      </c>
      <c r="D8">
        <v>5</v>
      </c>
      <c r="F8">
        <v>11.95</v>
      </c>
      <c r="I8">
        <v>5</v>
      </c>
      <c r="J8">
        <f>D8*100*F8-I8</f>
        <v>5970</v>
      </c>
      <c r="L8" s="1">
        <f>L10-K7</f>
        <v>1000126</v>
      </c>
    </row>
    <row r="9" spans="1:18" x14ac:dyDescent="0.25">
      <c r="L9" s="1"/>
    </row>
    <row r="10" spans="1:18" x14ac:dyDescent="0.25">
      <c r="A10" s="4">
        <v>43987</v>
      </c>
      <c r="B10" t="s">
        <v>66</v>
      </c>
      <c r="D10">
        <v>5</v>
      </c>
      <c r="F10">
        <v>0.9</v>
      </c>
      <c r="I10">
        <v>10</v>
      </c>
      <c r="J10">
        <v>440</v>
      </c>
      <c r="K10">
        <f>D10*100*F10-10</f>
        <v>440</v>
      </c>
      <c r="L10" s="1">
        <f>L12-K10</f>
        <v>1000166</v>
      </c>
    </row>
    <row r="11" spans="1:18" x14ac:dyDescent="0.25">
      <c r="L11" s="1"/>
    </row>
    <row r="12" spans="1:18" x14ac:dyDescent="0.25">
      <c r="A12" s="4">
        <v>43927</v>
      </c>
      <c r="B12" t="s">
        <v>67</v>
      </c>
      <c r="D12">
        <v>5</v>
      </c>
      <c r="F12">
        <v>0.02</v>
      </c>
      <c r="I12">
        <v>10</v>
      </c>
      <c r="J12">
        <v>0</v>
      </c>
      <c r="K12">
        <f>D12*100*F12-I12</f>
        <v>0</v>
      </c>
      <c r="L12" s="1">
        <v>1000606</v>
      </c>
    </row>
    <row r="13" spans="1:18" x14ac:dyDescent="0.25">
      <c r="K13">
        <f>SUM(K4:K12)</f>
        <v>605.99999999999955</v>
      </c>
    </row>
    <row r="16" spans="1:18" x14ac:dyDescent="0.25">
      <c r="A16" t="s">
        <v>64</v>
      </c>
    </row>
    <row r="17" spans="1:17" x14ac:dyDescent="0.25">
      <c r="A17" t="s">
        <v>65</v>
      </c>
    </row>
    <row r="19" spans="1:17" x14ac:dyDescent="0.25">
      <c r="A19" t="s">
        <v>69</v>
      </c>
    </row>
    <row r="20" spans="1:17" x14ac:dyDescent="0.25">
      <c r="A20" s="5" t="s">
        <v>7</v>
      </c>
      <c r="B20" s="5" t="s">
        <v>0</v>
      </c>
      <c r="C20" s="5" t="s">
        <v>5</v>
      </c>
      <c r="D20" s="5" t="s">
        <v>1</v>
      </c>
      <c r="E20" s="5" t="s">
        <v>73</v>
      </c>
      <c r="F20" s="5" t="s">
        <v>11</v>
      </c>
      <c r="G20" s="5" t="s">
        <v>2</v>
      </c>
      <c r="H20" s="5" t="s">
        <v>3</v>
      </c>
      <c r="I20" s="5" t="s">
        <v>12</v>
      </c>
      <c r="J20" s="5" t="s">
        <v>68</v>
      </c>
      <c r="K20" s="5" t="s">
        <v>4</v>
      </c>
      <c r="L20" s="5" t="s">
        <v>63</v>
      </c>
      <c r="M20" s="5" t="s">
        <v>13</v>
      </c>
    </row>
    <row r="21" spans="1:17" x14ac:dyDescent="0.25">
      <c r="A21" t="s">
        <v>72</v>
      </c>
      <c r="B21" t="s">
        <v>71</v>
      </c>
      <c r="D21">
        <v>1</v>
      </c>
      <c r="E21">
        <v>902.55</v>
      </c>
      <c r="F21">
        <v>895.85</v>
      </c>
      <c r="I21">
        <v>1</v>
      </c>
      <c r="J21">
        <f>D21*100*F21-I21</f>
        <v>89584</v>
      </c>
    </row>
    <row r="22" spans="1:17" x14ac:dyDescent="0.25">
      <c r="A22" t="s">
        <v>70</v>
      </c>
      <c r="B22" t="s">
        <v>71</v>
      </c>
      <c r="D22">
        <v>1</v>
      </c>
      <c r="E22" t="s">
        <v>74</v>
      </c>
      <c r="F22">
        <v>902.15</v>
      </c>
      <c r="I22">
        <v>1</v>
      </c>
      <c r="J22">
        <f>-D22*100*F22-I22</f>
        <v>-90216</v>
      </c>
      <c r="L22" s="1">
        <f>L12+J23</f>
        <v>999974</v>
      </c>
      <c r="M22">
        <v>-632</v>
      </c>
      <c r="P22" t="s">
        <v>75</v>
      </c>
    </row>
    <row r="23" spans="1:17" x14ac:dyDescent="0.25">
      <c r="J23">
        <f>SUM(J21:J22)</f>
        <v>-632</v>
      </c>
      <c r="O23" t="s">
        <v>76</v>
      </c>
      <c r="Q23" s="1">
        <v>3640396</v>
      </c>
    </row>
    <row r="24" spans="1:17" x14ac:dyDescent="0.25">
      <c r="A24" t="s">
        <v>77</v>
      </c>
    </row>
    <row r="25" spans="1:17" x14ac:dyDescent="0.25">
      <c r="A25" t="s">
        <v>78</v>
      </c>
      <c r="C25" s="1">
        <v>4004792</v>
      </c>
      <c r="M25">
        <v>-1</v>
      </c>
      <c r="N25" t="s">
        <v>83</v>
      </c>
    </row>
    <row r="26" spans="1:17" x14ac:dyDescent="0.25">
      <c r="A26" t="s">
        <v>79</v>
      </c>
      <c r="L26" s="1">
        <f>L22+M25</f>
        <v>999973</v>
      </c>
    </row>
    <row r="27" spans="1:17" x14ac:dyDescent="0.25">
      <c r="A27" t="s">
        <v>80</v>
      </c>
      <c r="C27" s="1">
        <v>1001198</v>
      </c>
    </row>
    <row r="29" spans="1:17" x14ac:dyDescent="0.25">
      <c r="A29" s="5" t="s">
        <v>7</v>
      </c>
      <c r="B29" s="5" t="s">
        <v>0</v>
      </c>
      <c r="C29" s="5" t="s">
        <v>5</v>
      </c>
      <c r="D29" s="5" t="s">
        <v>1</v>
      </c>
      <c r="E29" s="5" t="s">
        <v>73</v>
      </c>
      <c r="F29" s="5" t="s">
        <v>11</v>
      </c>
      <c r="G29" s="5" t="s">
        <v>2</v>
      </c>
      <c r="H29" s="5" t="s">
        <v>3</v>
      </c>
      <c r="I29" s="5" t="s">
        <v>12</v>
      </c>
      <c r="J29" s="5" t="s">
        <v>68</v>
      </c>
      <c r="K29" s="5" t="s">
        <v>4</v>
      </c>
      <c r="L29" s="5" t="s">
        <v>63</v>
      </c>
      <c r="M29" s="5" t="s">
        <v>13</v>
      </c>
    </row>
    <row r="30" spans="1:17" x14ac:dyDescent="0.25">
      <c r="A30" s="4">
        <v>44006</v>
      </c>
      <c r="B30" t="s">
        <v>81</v>
      </c>
      <c r="D30">
        <v>5</v>
      </c>
      <c r="F30">
        <v>2.4</v>
      </c>
      <c r="I30">
        <v>10</v>
      </c>
      <c r="J30">
        <f>D30*100*F30-I30</f>
        <v>1190</v>
      </c>
      <c r="K30">
        <f>D30*100*F30-10</f>
        <v>1190</v>
      </c>
      <c r="L30" s="1">
        <f>L26+K30</f>
        <v>1001163</v>
      </c>
    </row>
    <row r="31" spans="1:17" x14ac:dyDescent="0.25">
      <c r="A31" s="4"/>
      <c r="L31" s="1"/>
    </row>
    <row r="32" spans="1:17" x14ac:dyDescent="0.25">
      <c r="A32" s="4">
        <v>44006</v>
      </c>
      <c r="B32" t="s">
        <v>82</v>
      </c>
      <c r="D32">
        <v>5</v>
      </c>
      <c r="F32">
        <v>0.09</v>
      </c>
      <c r="I32">
        <v>10</v>
      </c>
      <c r="J32">
        <f>D32*100*F32-I32</f>
        <v>35</v>
      </c>
      <c r="K32">
        <f>D32*100*F32-10</f>
        <v>35</v>
      </c>
      <c r="L32" s="1">
        <f>L30+K32</f>
        <v>1001198</v>
      </c>
    </row>
    <row r="34" spans="1:3" x14ac:dyDescent="0.25">
      <c r="A34" t="s">
        <v>84</v>
      </c>
    </row>
    <row r="35" spans="1:3" x14ac:dyDescent="0.25">
      <c r="A35" t="s">
        <v>85</v>
      </c>
    </row>
    <row r="36" spans="1:3" x14ac:dyDescent="0.25">
      <c r="A36" t="s">
        <v>86</v>
      </c>
    </row>
    <row r="38" spans="1:3" x14ac:dyDescent="0.25">
      <c r="A38" t="s">
        <v>87</v>
      </c>
      <c r="C38">
        <v>245.76</v>
      </c>
    </row>
    <row r="39" spans="1:3" x14ac:dyDescent="0.25">
      <c r="A39" t="s">
        <v>90</v>
      </c>
      <c r="C39">
        <v>372.82</v>
      </c>
    </row>
    <row r="40" spans="1:3" x14ac:dyDescent="0.25">
      <c r="A40" t="s">
        <v>88</v>
      </c>
    </row>
    <row r="41" spans="1:3" x14ac:dyDescent="0.25">
      <c r="A41" t="s">
        <v>91</v>
      </c>
      <c r="C41">
        <v>242.04</v>
      </c>
    </row>
    <row r="42" spans="1:3" x14ac:dyDescent="0.25">
      <c r="A42" t="s">
        <v>89</v>
      </c>
      <c r="C42">
        <v>366.55</v>
      </c>
    </row>
    <row r="44" spans="1:3" x14ac:dyDescent="0.25">
      <c r="A44" t="s">
        <v>92</v>
      </c>
      <c r="C44">
        <f>460/500</f>
        <v>0.92</v>
      </c>
    </row>
    <row r="45" spans="1:3" x14ac:dyDescent="0.25">
      <c r="A45" t="s">
        <v>93</v>
      </c>
      <c r="C45">
        <f>45/500</f>
        <v>0.09</v>
      </c>
    </row>
    <row r="47" spans="1:3" x14ac:dyDescent="0.25">
      <c r="A47" t="s">
        <v>94</v>
      </c>
      <c r="C47">
        <f>131/500</f>
        <v>0.26200000000000001</v>
      </c>
    </row>
    <row r="48" spans="1:3" x14ac:dyDescent="0.25">
      <c r="A48" t="s">
        <v>95</v>
      </c>
      <c r="C48">
        <f>140/500</f>
        <v>0.28000000000000003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topLeftCell="A19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39</v>
      </c>
    </row>
    <row r="37" spans="1:1" x14ac:dyDescent="0.25">
      <c r="A37" t="s">
        <v>14</v>
      </c>
    </row>
    <row r="38" spans="1:1" x14ac:dyDescent="0.25">
      <c r="A38" t="s">
        <v>15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38</v>
      </c>
    </row>
    <row r="3" spans="1:21" x14ac:dyDescent="0.25">
      <c r="R3" t="s">
        <v>16</v>
      </c>
      <c r="T3" t="s">
        <v>19</v>
      </c>
    </row>
    <row r="4" spans="1:21" x14ac:dyDescent="0.25">
      <c r="R4" t="s">
        <v>17</v>
      </c>
      <c r="T4" t="s">
        <v>20</v>
      </c>
    </row>
    <row r="6" spans="1:21" x14ac:dyDescent="0.25">
      <c r="R6" t="s">
        <v>18</v>
      </c>
    </row>
    <row r="9" spans="1:21" x14ac:dyDescent="0.25">
      <c r="R9" t="s">
        <v>21</v>
      </c>
      <c r="T9" t="s">
        <v>22</v>
      </c>
    </row>
    <row r="10" spans="1:21" x14ac:dyDescent="0.25">
      <c r="R10" t="s">
        <v>23</v>
      </c>
      <c r="T10" t="s">
        <v>24</v>
      </c>
    </row>
    <row r="13" spans="1:21" x14ac:dyDescent="0.25">
      <c r="R13" s="2" t="s">
        <v>25</v>
      </c>
      <c r="S13" s="2"/>
      <c r="T13" s="2"/>
      <c r="U13" s="2"/>
    </row>
    <row r="14" spans="1:21" x14ac:dyDescent="0.25">
      <c r="R14" s="2" t="s">
        <v>26</v>
      </c>
      <c r="S14" s="2"/>
      <c r="T14" s="2"/>
      <c r="U14" s="2"/>
    </row>
    <row r="15" spans="1:21" x14ac:dyDescent="0.25">
      <c r="R15" s="2" t="s">
        <v>27</v>
      </c>
      <c r="S15" s="2"/>
      <c r="T15" s="2"/>
      <c r="U15" s="2"/>
    </row>
    <row r="16" spans="1:21" x14ac:dyDescent="0.25">
      <c r="R16" s="2" t="s">
        <v>28</v>
      </c>
      <c r="S16" s="2"/>
      <c r="T16" s="2"/>
      <c r="U16" s="2"/>
    </row>
    <row r="17" spans="1:21" x14ac:dyDescent="0.25">
      <c r="R17" s="2" t="s">
        <v>29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40</v>
      </c>
      <c r="Q25" s="3" t="s">
        <v>41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38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51</v>
      </c>
    </row>
    <row r="6" spans="12:12" x14ac:dyDescent="0.25">
      <c r="L6" t="s">
        <v>53</v>
      </c>
    </row>
    <row r="7" spans="12:12" x14ac:dyDescent="0.25">
      <c r="L7" t="s">
        <v>60</v>
      </c>
    </row>
    <row r="9" spans="12:12" x14ac:dyDescent="0.25">
      <c r="L9" t="s">
        <v>52</v>
      </c>
    </row>
    <row r="12" spans="12:12" x14ac:dyDescent="0.25">
      <c r="L12" t="s">
        <v>54</v>
      </c>
    </row>
    <row r="13" spans="12:12" x14ac:dyDescent="0.25">
      <c r="L13" t="s">
        <v>55</v>
      </c>
    </row>
    <row r="15" spans="12:12" x14ac:dyDescent="0.25">
      <c r="L15" t="s">
        <v>56</v>
      </c>
    </row>
    <row r="25" spans="13:13" x14ac:dyDescent="0.25">
      <c r="M25" t="s">
        <v>57</v>
      </c>
    </row>
    <row r="27" spans="13:13" x14ac:dyDescent="0.25">
      <c r="M27" t="s">
        <v>58</v>
      </c>
    </row>
    <row r="28" spans="13:13" x14ac:dyDescent="0.25">
      <c r="M28" t="s">
        <v>59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38</v>
      </c>
    </row>
    <row r="3" spans="1:12" x14ac:dyDescent="0.25">
      <c r="A3" t="s">
        <v>30</v>
      </c>
    </row>
    <row r="4" spans="1:12" x14ac:dyDescent="0.25">
      <c r="A4" t="s">
        <v>43</v>
      </c>
    </row>
    <row r="6" spans="1:12" x14ac:dyDescent="0.25">
      <c r="L6" t="s">
        <v>50</v>
      </c>
    </row>
    <row r="7" spans="1:12" x14ac:dyDescent="0.25">
      <c r="A7" t="s">
        <v>31</v>
      </c>
    </row>
    <row r="8" spans="1:12" x14ac:dyDescent="0.25">
      <c r="A8" t="s">
        <v>32</v>
      </c>
      <c r="B8" t="s">
        <v>33</v>
      </c>
      <c r="C8" t="s">
        <v>34</v>
      </c>
      <c r="D8" t="s">
        <v>35</v>
      </c>
      <c r="E8" t="s">
        <v>36</v>
      </c>
      <c r="F8" t="s">
        <v>37</v>
      </c>
    </row>
    <row r="11" spans="1:12" x14ac:dyDescent="0.25">
      <c r="A11" t="s">
        <v>46</v>
      </c>
    </row>
    <row r="12" spans="1:12" x14ac:dyDescent="0.25">
      <c r="A12" t="s">
        <v>44</v>
      </c>
    </row>
    <row r="13" spans="1:12" x14ac:dyDescent="0.25">
      <c r="A13" t="s">
        <v>45</v>
      </c>
    </row>
    <row r="14" spans="1:12" x14ac:dyDescent="0.25">
      <c r="A14" t="s">
        <v>47</v>
      </c>
    </row>
    <row r="15" spans="1:12" x14ac:dyDescent="0.25">
      <c r="A15" t="s">
        <v>48</v>
      </c>
    </row>
    <row r="16" spans="1:12" x14ac:dyDescent="0.25">
      <c r="A16" t="s">
        <v>49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Hola mundo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2020-06-29T17:31:28Z</dcterms:modified>
</cp:coreProperties>
</file>